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an.Muser\Desktop\"/>
    </mc:Choice>
  </mc:AlternateContent>
  <bookViews>
    <workbookView xWindow="0" yWindow="0" windowWidth="28800" windowHeight="13350"/>
  </bookViews>
  <sheets>
    <sheet name="Berechnung § 32 EStG" sheetId="1" r:id="rId1"/>
  </sheets>
  <externalReferences>
    <externalReference r:id="rId2"/>
  </externalReferences>
  <definedNames>
    <definedName name="_xlnm.Print_Area" localSheetId="0">'Berechnung § 32 EStG'!$A$1:$N$56</definedName>
    <definedName name="ja">'[1]Berechnung EStG § 32c'!$M$11:$M$12</definedName>
    <definedName name="Jahr">'[1]Berechnung EStG § 32c'!$M$7:$M$9</definedName>
    <definedName name="Jahre">'Berechnung § 32 EStG'!$M$7:$M$9</definedName>
    <definedName name="Mappe">'Berechnung § 32 EStG'!$M$11:$M$12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C47" i="1"/>
  <c r="F47" i="1"/>
  <c r="I46" i="1"/>
  <c r="F46" i="1"/>
  <c r="C46" i="1"/>
  <c r="O28" i="1" l="1"/>
  <c r="C56" i="1" l="1"/>
  <c r="N54" i="1"/>
  <c r="N56" i="1" s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I30" i="1"/>
  <c r="I37" i="1" s="1"/>
  <c r="F30" i="1"/>
  <c r="F37" i="1" s="1"/>
  <c r="J28" i="1"/>
  <c r="I28" i="1"/>
  <c r="G28" i="1"/>
  <c r="F28" i="1"/>
  <c r="D28" i="1"/>
  <c r="C28" i="1"/>
  <c r="N28" i="1" s="1"/>
  <c r="I27" i="1"/>
  <c r="F27" i="1"/>
  <c r="C27" i="1"/>
  <c r="C30" i="1" s="1"/>
  <c r="C37" i="1" s="1"/>
  <c r="I20" i="1"/>
  <c r="F20" i="1"/>
  <c r="C20" i="1"/>
  <c r="D17" i="1"/>
  <c r="C42" i="1" s="1"/>
  <c r="C13" i="1"/>
  <c r="C12" i="1"/>
  <c r="C11" i="1"/>
  <c r="N1" i="1"/>
  <c r="C43" i="1" l="1"/>
  <c r="F42" i="1"/>
  <c r="F43" i="1" s="1"/>
  <c r="I42" i="1"/>
  <c r="I43" i="1" s="1"/>
  <c r="F54" i="1" l="1"/>
  <c r="F53" i="1"/>
  <c r="I54" i="1"/>
  <c r="I53" i="1"/>
  <c r="I44" i="1"/>
  <c r="E44" i="1"/>
  <c r="C54" i="1"/>
  <c r="C53" i="1"/>
  <c r="L44" i="1"/>
  <c r="H44" i="1"/>
  <c r="D44" i="1"/>
  <c r="J44" i="1"/>
  <c r="F44" i="1"/>
  <c r="K44" i="1"/>
  <c r="G44" i="1"/>
  <c r="C44" i="1"/>
  <c r="N53" i="1" l="1"/>
</calcChain>
</file>

<file path=xl/sharedStrings.xml><?xml version="1.0" encoding="utf-8"?>
<sst xmlns="http://schemas.openxmlformats.org/spreadsheetml/2006/main" count="54" uniqueCount="50">
  <si>
    <t>BERECHNUNGSHILFE § 32c Absatz 1 Satz 2 Einkommensteuergesetz (EStG)</t>
  </si>
  <si>
    <t>Steuerpflichtiger</t>
  </si>
  <si>
    <t>Steuernummer</t>
  </si>
  <si>
    <t>BITTE NACHFOLGEND NUR DIE GELB MARKIERTEN FELDER AUSFÜLLEN!</t>
  </si>
  <si>
    <r>
      <t>Beginn Betrachtungszeitraum</t>
    </r>
    <r>
      <rPr>
        <b/>
        <i/>
        <sz val="11"/>
        <rFont val="Calibri"/>
        <family val="2"/>
        <scheme val="minor"/>
      </rPr>
      <t/>
    </r>
  </si>
  <si>
    <t xml:space="preserve">Prüfung § 32c Absatz 5 Satz 1 Nummer 1 und Nummer 2 EStG </t>
  </si>
  <si>
    <t>1. Verlustrücktrag nach § 10d Abs. 1 Satz 1 EStG:</t>
  </si>
  <si>
    <t>in den Veranlagungszeitraum</t>
  </si>
  <si>
    <t>ja</t>
  </si>
  <si>
    <t>2. Antrag auf Verringerung oder Verzicht auf den Verlustrücktrag:</t>
  </si>
  <si>
    <t>a) im Veranlagungszeitraum</t>
  </si>
  <si>
    <t>nein</t>
  </si>
  <si>
    <t xml:space="preserve">                                                                               </t>
  </si>
  <si>
    <t>b) im Veranlagungszeitraum</t>
  </si>
  <si>
    <t>Prüfung § 32c Absatz 5 Satz 1 Nummer 3 bis 6 EStG</t>
  </si>
  <si>
    <t>positive Erklärung des/der Steuerpflichtigen entsprechend Anlage 32c liegt vor</t>
  </si>
  <si>
    <t>Tarifermäßigung durchführen</t>
  </si>
  <si>
    <t>Berechnung Tarifermäßigung</t>
  </si>
  <si>
    <t>I. Tatsächliche Einkünfte / tarifliche Einkommensteuer</t>
  </si>
  <si>
    <t>Person A</t>
  </si>
  <si>
    <t>Person B</t>
  </si>
  <si>
    <r>
      <t xml:space="preserve">tatsächliche Gesamteinkünfte Land und Forstwirtschaft </t>
    </r>
    <r>
      <rPr>
        <sz val="10"/>
        <color theme="1"/>
        <rFont val="Arial"/>
        <family val="2"/>
      </rPr>
      <t>(laut Steuerbescheid)</t>
    </r>
  </si>
  <si>
    <t>begünstigte tatsächliche Einkünfte aus Land- und Forstwirtschaft i. S. d. § 32c EStG</t>
  </si>
  <si>
    <t>übrige Einkünfte aus Land und Forstwirtschaft</t>
  </si>
  <si>
    <r>
      <t xml:space="preserve">Gesamteinkünfte aus Gewerbebetrieb, </t>
    </r>
    <r>
      <rPr>
        <sz val="10"/>
        <rFont val="Arial"/>
        <family val="2"/>
      </rPr>
      <t>ggf. mit negativem Vorzeichen eintragen (laut Steuerbescheid)</t>
    </r>
  </si>
  <si>
    <r>
      <t>Gesamteinkünfte aus selbständiger Tätigkeit</t>
    </r>
    <r>
      <rPr>
        <sz val="10"/>
        <color theme="1"/>
        <rFont val="Arial"/>
        <family val="2"/>
      </rPr>
      <t>, ggf. mit negativem Vorzeichen eintragen (laut Steuerbescheid)</t>
    </r>
  </si>
  <si>
    <r>
      <t>Gesamteinkünfte aus nichtselbständiger Arbeit,</t>
    </r>
    <r>
      <rPr>
        <sz val="10"/>
        <color theme="1"/>
        <rFont val="Arial"/>
        <family val="2"/>
      </rPr>
      <t xml:space="preserve"> ggf. mit negativem Vorzeichen eintragen (laut Steuerbescheid)</t>
    </r>
  </si>
  <si>
    <r>
      <t xml:space="preserve">Gesamteinkünfte aus Kapitalvermögen, </t>
    </r>
    <r>
      <rPr>
        <sz val="10"/>
        <color theme="1"/>
        <rFont val="Arial"/>
        <family val="2"/>
      </rPr>
      <t>ggf. mit negativem Vorzeichen eintragen (laut Steuerbescheid)</t>
    </r>
  </si>
  <si>
    <r>
      <t xml:space="preserve">Gesamteinkünfte aus Vermietung und Verpachtung, </t>
    </r>
    <r>
      <rPr>
        <sz val="10"/>
        <color theme="1"/>
        <rFont val="Arial"/>
        <family val="2"/>
      </rPr>
      <t>ggf. mit negativem Vorzeichen eintragen (laut Steuerbescheid)</t>
    </r>
  </si>
  <si>
    <r>
      <t>Gesamtsumme der sonstigen Einkünfte,</t>
    </r>
    <r>
      <rPr>
        <sz val="10"/>
        <color theme="1"/>
        <rFont val="Arial"/>
        <family val="2"/>
      </rPr>
      <t xml:space="preserve"> ggf. mit negativem Vorzeichen eintragen (laut Steuerbescheid)</t>
    </r>
  </si>
  <si>
    <t>Summe der positiven Einkünfte</t>
  </si>
  <si>
    <r>
      <t xml:space="preserve">tarifliche Einkommensteuer </t>
    </r>
    <r>
      <rPr>
        <sz val="10"/>
        <color theme="1"/>
        <rFont val="Arial"/>
        <family val="2"/>
      </rPr>
      <t>(laut Steuerbescheid)</t>
    </r>
  </si>
  <si>
    <t>II. Fiktive Einkünfte / fiktive tarifliche Einkommensteuer</t>
  </si>
  <si>
    <t>durchschnittliche begünstigte Einkünfte aus Land und Forstwirtschaft</t>
  </si>
  <si>
    <t>Korrektur L+F-Einkünfte für fiktive Berechnung (pos. = Erhöhung Eink.; neg. = Minderung Eink.); Änderung bei Zeilen 6 bis 12 auf Anlage L berücksichtigen</t>
  </si>
  <si>
    <r>
      <t xml:space="preserve">Korrekturbetrag bezogen auf die tatsächlichen Gesamteinkünfte aus Land- und Forstwirtschaft                                      </t>
    </r>
    <r>
      <rPr>
        <b/>
        <sz val="10"/>
        <color theme="1"/>
        <rFont val="Arial"/>
        <family val="2"/>
      </rPr>
      <t>(Änderung bei Zeilen 6 bis 12/14 auf Anlage L berücksichtigen)</t>
    </r>
  </si>
  <si>
    <t>fitkive Summe der positiven Einkünfte</t>
  </si>
  <si>
    <r>
      <t xml:space="preserve">fiktive tarifliche Einkommensteuer </t>
    </r>
    <r>
      <rPr>
        <sz val="10"/>
        <color theme="1"/>
        <rFont val="Arial"/>
        <family val="2"/>
      </rPr>
      <t>(laut Prüfberechnung unter Berücksichtigung der Korrektur nach Zeile 44)</t>
    </r>
  </si>
  <si>
    <t>III. Berechnung Tarifermäßigung nach § 32c Absatz 1 Satz 2 EStG</t>
  </si>
  <si>
    <t>Summe</t>
  </si>
  <si>
    <r>
      <t xml:space="preserve">anteilige tarifliche Einkommensteuer für die begünstigten Einkünfte aus Land- und Forstwirtschaft </t>
    </r>
    <r>
      <rPr>
        <sz val="10"/>
        <color theme="1"/>
        <rFont val="Arial"/>
        <family val="2"/>
      </rPr>
      <t>(aufgerundet)</t>
    </r>
  </si>
  <si>
    <r>
      <t>anteilige tarifliche Einkommensteuer für die begünstigten fiktiven Einkünfte aus Land- und Forstwirtschaft</t>
    </r>
    <r>
      <rPr>
        <sz val="10"/>
        <color theme="1"/>
        <rFont val="Arial"/>
        <family val="2"/>
      </rPr>
      <t xml:space="preserve"> (aufgerundet)</t>
    </r>
  </si>
  <si>
    <r>
      <t xml:space="preserve">Steuerermäßigungsbetrag </t>
    </r>
    <r>
      <rPr>
        <b/>
        <sz val="10"/>
        <color theme="1"/>
        <rFont val="Arial"/>
        <family val="2"/>
      </rPr>
      <t>(Übernahme in Sachbereich 50 Kennzahl 60)</t>
    </r>
  </si>
  <si>
    <r>
      <t xml:space="preserve">darin enthaltene steuerpflichtige Veräußerungsgewinne i. S. d. § 34 Absatz 2 Nummer 1 EStG, </t>
    </r>
    <r>
      <rPr>
        <sz val="10"/>
        <rFont val="Arial"/>
        <family val="2"/>
      </rPr>
      <t>ggf. mit negativem Vorzeichen eintragen (Freibetrag laut Steuerbescheid berücksichtigen!)</t>
    </r>
  </si>
  <si>
    <r>
      <t xml:space="preserve">darin enthaltene Einkünfte i. S. d. § 34 Absatz 2 Nummer 2 bis 4 EStG 
</t>
    </r>
    <r>
      <rPr>
        <sz val="10"/>
        <rFont val="Arial"/>
        <family val="2"/>
      </rPr>
      <t>(laut Eingabedaten Steuerbescheid Sachbereich 51 Kennzahl 26 bzw. 27)</t>
    </r>
  </si>
  <si>
    <r>
      <t xml:space="preserve">darin enthaltene Einkünfte aus außerordentlichen Holznutzungen i. S. d. § 34b EStG 
</t>
    </r>
    <r>
      <rPr>
        <sz val="10"/>
        <rFont val="Arial"/>
        <family val="2"/>
      </rPr>
      <t>(lt. Eingabedaten Steuerbescheid Sachbereich 51 Kennzahl 51, 52 und 65)</t>
    </r>
  </si>
  <si>
    <t>Mappe</t>
  </si>
  <si>
    <t>Jahre</t>
  </si>
  <si>
    <r>
      <t xml:space="preserve">Auswirkung Günstigerprüfung lt. Prüfberechnung: Erhöhung oder Minderung </t>
    </r>
    <r>
      <rPr>
        <sz val="9"/>
        <rFont val="Arial"/>
        <family val="2"/>
      </rPr>
      <t>(mit "-")</t>
    </r>
    <r>
      <rPr>
        <sz val="11"/>
        <rFont val="Arial"/>
        <family val="2"/>
      </rPr>
      <t xml:space="preserve"> Einkünfte aus Kapitalvermögen </t>
    </r>
  </si>
  <si>
    <t xml:space="preserve">darin enthaltene begünstigte nicht entnommene Gewinne i. S. d. § 34a EStG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</si>
</sst>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92D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0" fillId="0" borderId="0" xfId="0" applyBorder="1"/>
    <xf numFmtId="0" fontId="0" fillId="2" borderId="0" xfId="0" applyFill="1" applyBorder="1"/>
    <xf numFmtId="14" fontId="5" fillId="0" borderId="0" xfId="0" applyNumberFormat="1" applyFont="1" applyBorder="1"/>
    <xf numFmtId="14" fontId="5" fillId="0" borderId="0" xfId="0" applyNumberFormat="1" applyFont="1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7" fillId="3" borderId="4" xfId="0" applyFont="1" applyFill="1" applyBorder="1" applyProtection="1">
      <protection locked="0"/>
    </xf>
    <xf numFmtId="0" fontId="12" fillId="0" borderId="0" xfId="0" applyFont="1" applyBorder="1"/>
    <xf numFmtId="0" fontId="7" fillId="0" borderId="0" xfId="0" applyFont="1" applyBorder="1"/>
    <xf numFmtId="0" fontId="13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1" fillId="0" borderId="0" xfId="0" applyFont="1" applyBorder="1"/>
    <xf numFmtId="0" fontId="7" fillId="0" borderId="5" xfId="0" applyFont="1" applyBorder="1" applyAlignment="1">
      <alignment horizontal="left"/>
    </xf>
    <xf numFmtId="0" fontId="0" fillId="0" borderId="0" xfId="0" applyProtection="1"/>
    <xf numFmtId="0" fontId="14" fillId="0" borderId="0" xfId="0" applyFont="1" applyBorder="1"/>
    <xf numFmtId="0" fontId="11" fillId="0" borderId="0" xfId="0" applyFont="1" applyBorder="1"/>
    <xf numFmtId="0" fontId="7" fillId="0" borderId="4" xfId="0" applyFont="1" applyBorder="1"/>
    <xf numFmtId="0" fontId="1" fillId="0" borderId="0" xfId="0" applyFont="1" applyFill="1" applyBorder="1"/>
    <xf numFmtId="0" fontId="2" fillId="0" borderId="0" xfId="0" applyFont="1"/>
    <xf numFmtId="0" fontId="7" fillId="0" borderId="0" xfId="0" applyFont="1" applyProtection="1"/>
    <xf numFmtId="0" fontId="5" fillId="0" borderId="0" xfId="0" applyFont="1"/>
    <xf numFmtId="0" fontId="7" fillId="0" borderId="0" xfId="0" applyFont="1" applyAlignment="1">
      <alignment horizontal="center"/>
    </xf>
    <xf numFmtId="164" fontId="7" fillId="3" borderId="6" xfId="0" applyNumberFormat="1" applyFont="1" applyFill="1" applyBorder="1" applyProtection="1">
      <protection locked="0"/>
    </xf>
    <xf numFmtId="164" fontId="7" fillId="3" borderId="7" xfId="0" applyNumberFormat="1" applyFont="1" applyFill="1" applyBorder="1" applyProtection="1">
      <protection locked="0"/>
    </xf>
    <xf numFmtId="164" fontId="7" fillId="0" borderId="0" xfId="0" applyNumberFormat="1" applyFont="1" applyBorder="1"/>
    <xf numFmtId="164" fontId="7" fillId="0" borderId="0" xfId="0" applyNumberFormat="1" applyFont="1" applyBorder="1" applyProtection="1"/>
    <xf numFmtId="164" fontId="7" fillId="3" borderId="8" xfId="0" applyNumberFormat="1" applyFont="1" applyFill="1" applyBorder="1" applyProtection="1">
      <protection locked="0"/>
    </xf>
    <xf numFmtId="164" fontId="7" fillId="3" borderId="9" xfId="0" applyNumberFormat="1" applyFont="1" applyFill="1" applyBorder="1" applyProtection="1">
      <protection locked="0"/>
    </xf>
    <xf numFmtId="0" fontId="18" fillId="0" borderId="0" xfId="0" applyFont="1" applyAlignment="1">
      <alignment vertical="center"/>
    </xf>
    <xf numFmtId="164" fontId="7" fillId="3" borderId="10" xfId="0" applyNumberFormat="1" applyFont="1" applyFill="1" applyBorder="1" applyProtection="1">
      <protection locked="0"/>
    </xf>
    <xf numFmtId="164" fontId="7" fillId="3" borderId="11" xfId="0" applyNumberFormat="1" applyFont="1" applyFill="1" applyBorder="1" applyProtection="1">
      <protection locked="0"/>
    </xf>
    <xf numFmtId="0" fontId="16" fillId="0" borderId="0" xfId="0" applyFont="1" applyAlignment="1">
      <alignment vertical="center"/>
    </xf>
    <xf numFmtId="164" fontId="7" fillId="0" borderId="0" xfId="0" applyNumberFormat="1" applyFont="1" applyProtection="1"/>
    <xf numFmtId="0" fontId="16" fillId="0" borderId="0" xfId="0" applyFont="1"/>
    <xf numFmtId="0" fontId="18" fillId="0" borderId="0" xfId="0" applyFont="1"/>
    <xf numFmtId="164" fontId="7" fillId="0" borderId="0" xfId="0" applyNumberFormat="1" applyFont="1" applyBorder="1" applyAlignment="1"/>
    <xf numFmtId="164" fontId="0" fillId="0" borderId="0" xfId="0" applyNumberFormat="1"/>
    <xf numFmtId="0" fontId="19" fillId="0" borderId="0" xfId="0" applyFont="1"/>
    <xf numFmtId="0" fontId="1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7" fillId="0" borderId="16" xfId="0" applyNumberFormat="1" applyFont="1" applyBorder="1"/>
    <xf numFmtId="164" fontId="7" fillId="0" borderId="16" xfId="0" applyNumberFormat="1" applyFont="1" applyBorder="1" applyProtection="1"/>
    <xf numFmtId="164" fontId="7" fillId="3" borderId="17" xfId="0" applyNumberFormat="1" applyFont="1" applyFill="1" applyBorder="1" applyProtection="1">
      <protection locked="0"/>
    </xf>
    <xf numFmtId="164" fontId="7" fillId="0" borderId="18" xfId="0" applyNumberFormat="1" applyFont="1" applyBorder="1"/>
    <xf numFmtId="164" fontId="7" fillId="0" borderId="19" xfId="0" applyNumberFormat="1" applyFont="1" applyBorder="1" applyProtection="1"/>
    <xf numFmtId="0" fontId="7" fillId="0" borderId="0" xfId="0" applyFont="1"/>
    <xf numFmtId="0" fontId="7" fillId="0" borderId="0" xfId="0" applyFont="1" applyAlignment="1"/>
    <xf numFmtId="0" fontId="0" fillId="0" borderId="0" xfId="0" applyAlignment="1">
      <alignment wrapText="1"/>
    </xf>
    <xf numFmtId="164" fontId="7" fillId="3" borderId="8" xfId="0" applyNumberFormat="1" applyFont="1" applyFill="1" applyBorder="1" applyAlignment="1" applyProtection="1">
      <alignment wrapText="1"/>
      <protection locked="0"/>
    </xf>
    <xf numFmtId="164" fontId="7" fillId="3" borderId="17" xfId="0" applyNumberFormat="1" applyFont="1" applyFill="1" applyBorder="1" applyAlignment="1" applyProtection="1">
      <alignment wrapText="1"/>
      <protection locked="0"/>
    </xf>
    <xf numFmtId="164" fontId="7" fillId="0" borderId="18" xfId="0" applyNumberFormat="1" applyFont="1" applyBorder="1" applyAlignment="1">
      <alignment wrapText="1"/>
    </xf>
    <xf numFmtId="164" fontId="7" fillId="3" borderId="9" xfId="0" applyNumberFormat="1" applyFont="1" applyFill="1" applyBorder="1" applyAlignment="1" applyProtection="1">
      <alignment wrapText="1"/>
      <protection locked="0"/>
    </xf>
    <xf numFmtId="164" fontId="7" fillId="0" borderId="19" xfId="0" applyNumberFormat="1" applyFont="1" applyBorder="1" applyAlignment="1" applyProtection="1">
      <alignment wrapText="1"/>
    </xf>
    <xf numFmtId="164" fontId="0" fillId="0" borderId="0" xfId="0" applyNumberFormat="1" applyAlignment="1">
      <alignment wrapText="1"/>
    </xf>
    <xf numFmtId="164" fontId="7" fillId="3" borderId="20" xfId="0" applyNumberFormat="1" applyFont="1" applyFill="1" applyBorder="1" applyProtection="1">
      <protection locked="0"/>
    </xf>
    <xf numFmtId="164" fontId="7" fillId="0" borderId="21" xfId="0" applyNumberFormat="1" applyFont="1" applyBorder="1"/>
    <xf numFmtId="164" fontId="7" fillId="0" borderId="22" xfId="0" applyNumberFormat="1" applyFont="1" applyBorder="1" applyProtection="1"/>
    <xf numFmtId="0" fontId="14" fillId="0" borderId="0" xfId="0" applyFont="1"/>
    <xf numFmtId="0" fontId="20" fillId="0" borderId="0" xfId="0" applyFont="1"/>
    <xf numFmtId="0" fontId="5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164" fontId="5" fillId="4" borderId="8" xfId="0" applyNumberFormat="1" applyFont="1" applyFill="1" applyBorder="1" applyAlignment="1">
      <alignment horizontal="right"/>
    </xf>
    <xf numFmtId="164" fontId="5" fillId="4" borderId="24" xfId="0" applyNumberFormat="1" applyFont="1" applyFill="1" applyBorder="1" applyAlignment="1">
      <alignment horizontal="right"/>
    </xf>
    <xf numFmtId="164" fontId="5" fillId="4" borderId="25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center"/>
    </xf>
    <xf numFmtId="164" fontId="0" fillId="0" borderId="0" xfId="0" applyNumberFormat="1" applyProtection="1"/>
    <xf numFmtId="164" fontId="7" fillId="0" borderId="26" xfId="0" applyNumberFormat="1" applyFont="1" applyBorder="1" applyProtection="1"/>
    <xf numFmtId="164" fontId="7" fillId="0" borderId="27" xfId="0" applyNumberFormat="1" applyFont="1" applyBorder="1" applyProtection="1"/>
    <xf numFmtId="0" fontId="22" fillId="5" borderId="0" xfId="0" applyFont="1" applyFill="1" applyAlignment="1">
      <alignment horizontal="left"/>
    </xf>
    <xf numFmtId="0" fontId="23" fillId="5" borderId="0" xfId="0" applyFont="1" applyFill="1" applyAlignment="1">
      <alignment horizontal="right"/>
    </xf>
    <xf numFmtId="0" fontId="22" fillId="5" borderId="0" xfId="0" applyFont="1" applyFill="1" applyAlignment="1" applyProtection="1">
      <alignment horizontal="left"/>
    </xf>
    <xf numFmtId="0" fontId="24" fillId="5" borderId="0" xfId="0" applyFont="1" applyFill="1" applyProtection="1"/>
    <xf numFmtId="0" fontId="7" fillId="5" borderId="0" xfId="0" applyFont="1" applyFill="1" applyBorder="1"/>
    <xf numFmtId="0" fontId="7" fillId="5" borderId="0" xfId="0" applyFont="1" applyFill="1" applyProtection="1"/>
    <xf numFmtId="0" fontId="24" fillId="5" borderId="0" xfId="0" applyFont="1" applyFill="1" applyBorder="1" applyProtection="1"/>
    <xf numFmtId="44" fontId="24" fillId="5" borderId="28" xfId="0" applyNumberFormat="1" applyFont="1" applyFill="1" applyBorder="1" applyProtection="1"/>
    <xf numFmtId="0" fontId="0" fillId="0" borderId="0" xfId="0" applyBorder="1" applyAlignment="1">
      <alignment vertical="top" wrapText="1"/>
    </xf>
    <xf numFmtId="164" fontId="5" fillId="4" borderId="0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protection locked="0"/>
    </xf>
    <xf numFmtId="0" fontId="7" fillId="0" borderId="3" xfId="0" applyFont="1" applyFill="1" applyBorder="1" applyAlignment="1" applyProtection="1">
      <protection locked="0"/>
    </xf>
    <xf numFmtId="0" fontId="9" fillId="3" borderId="1" xfId="0" applyFont="1" applyFill="1" applyBorder="1" applyAlignment="1">
      <alignment horizont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7" fillId="3" borderId="1" xfId="0" applyNumberFormat="1" applyFont="1" applyFill="1" applyBorder="1" applyAlignment="1" applyProtection="1">
      <protection locked="0"/>
    </xf>
    <xf numFmtId="164" fontId="7" fillId="3" borderId="3" xfId="0" applyNumberFormat="1" applyFont="1" applyFill="1" applyBorder="1" applyAlignment="1" applyProtection="1">
      <protection locked="0"/>
    </xf>
    <xf numFmtId="0" fontId="16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164" fontId="7" fillId="0" borderId="12" xfId="0" applyNumberFormat="1" applyFont="1" applyBorder="1" applyAlignment="1"/>
    <xf numFmtId="164" fontId="7" fillId="0" borderId="13" xfId="0" applyNumberFormat="1" applyFont="1" applyBorder="1" applyAlignment="1"/>
    <xf numFmtId="164" fontId="7" fillId="0" borderId="14" xfId="0" applyNumberFormat="1" applyFont="1" applyFill="1" applyBorder="1" applyAlignment="1" applyProtection="1">
      <alignment vertical="top" wrapText="1"/>
    </xf>
    <xf numFmtId="164" fontId="7" fillId="0" borderId="15" xfId="0" applyNumberFormat="1" applyFont="1" applyBorder="1" applyAlignment="1">
      <alignment vertical="top" wrapText="1"/>
    </xf>
    <xf numFmtId="0" fontId="0" fillId="0" borderId="5" xfId="0" applyBorder="1" applyAlignment="1">
      <alignment vertical="center"/>
    </xf>
    <xf numFmtId="164" fontId="7" fillId="0" borderId="12" xfId="0" applyNumberFormat="1" applyFont="1" applyBorder="1" applyAlignment="1" applyProtection="1"/>
    <xf numFmtId="164" fontId="7" fillId="0" borderId="13" xfId="0" applyNumberFormat="1" applyFont="1" applyBorder="1" applyAlignment="1" applyProtection="1"/>
    <xf numFmtId="0" fontId="5" fillId="4" borderId="0" xfId="0" applyFont="1" applyFill="1" applyAlignment="1">
      <alignment vertical="top" wrapText="1"/>
    </xf>
    <xf numFmtId="0" fontId="0" fillId="0" borderId="5" xfId="0" applyBorder="1" applyAlignment="1">
      <alignment vertical="top" wrapText="1"/>
    </xf>
    <xf numFmtId="164" fontId="7" fillId="0" borderId="3" xfId="0" applyNumberFormat="1" applyFont="1" applyBorder="1" applyAlignment="1" applyProtection="1">
      <protection locked="0"/>
    </xf>
    <xf numFmtId="164" fontId="7" fillId="0" borderId="29" xfId="0" applyNumberFormat="1" applyFont="1" applyBorder="1" applyAlignment="1"/>
    <xf numFmtId="0" fontId="0" fillId="0" borderId="30" xfId="0" applyBorder="1" applyAlignment="1"/>
    <xf numFmtId="0" fontId="0" fillId="0" borderId="31" xfId="0" applyBorder="1" applyAlignment="1"/>
    <xf numFmtId="0" fontId="7" fillId="0" borderId="0" xfId="0" applyFont="1" applyAlignment="1">
      <alignment vertical="center" wrapText="1"/>
    </xf>
    <xf numFmtId="164" fontId="7" fillId="0" borderId="14" xfId="0" applyNumberFormat="1" applyFont="1" applyBorder="1" applyAlignment="1" applyProtection="1"/>
    <xf numFmtId="164" fontId="7" fillId="0" borderId="15" xfId="0" applyNumberFormat="1" applyFont="1" applyBorder="1" applyAlignment="1" applyProtection="1"/>
    <xf numFmtId="164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4" borderId="23" xfId="0" applyNumberFormat="1" applyFont="1" applyFill="1" applyBorder="1" applyAlignment="1">
      <alignment horizontal="right"/>
    </xf>
    <xf numFmtId="164" fontId="5" fillId="4" borderId="5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erCh/AppData/Local/Microsoft/Windows/INetCache/Content.Outlook/4BB40K0C/Arbeitshilf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 EStG § 32c"/>
    </sheetNames>
    <sheetDataSet>
      <sheetData sheetId="0">
        <row r="7">
          <cell r="M7">
            <v>2014</v>
          </cell>
        </row>
        <row r="8">
          <cell r="M8">
            <v>2017</v>
          </cell>
        </row>
        <row r="9">
          <cell r="M9">
            <v>2020</v>
          </cell>
        </row>
        <row r="11">
          <cell r="M11" t="str">
            <v>ja</v>
          </cell>
        </row>
        <row r="12">
          <cell r="M12" t="str">
            <v>nein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tabSelected="1" workbookViewId="0">
      <selection activeCell="A25" sqref="A25:B25"/>
    </sheetView>
  </sheetViews>
  <sheetFormatPr baseColWidth="10" defaultRowHeight="15" x14ac:dyDescent="0.25"/>
  <cols>
    <col min="1" max="1" width="69.140625" customWidth="1"/>
    <col min="2" max="2" width="40.42578125" customWidth="1"/>
    <col min="3" max="3" width="15.5703125" customWidth="1"/>
    <col min="4" max="4" width="14.85546875" customWidth="1"/>
    <col min="5" max="5" width="15.5703125" hidden="1" customWidth="1"/>
    <col min="6" max="7" width="15.28515625" customWidth="1"/>
    <col min="8" max="8" width="13.28515625" hidden="1" customWidth="1"/>
    <col min="9" max="9" width="15.28515625" customWidth="1"/>
    <col min="10" max="10" width="14.5703125" customWidth="1"/>
    <col min="11" max="11" width="15.7109375" hidden="1" customWidth="1"/>
    <col min="12" max="12" width="1.42578125" hidden="1" customWidth="1"/>
    <col min="13" max="13" width="7.140625" hidden="1" customWidth="1"/>
    <col min="14" max="14" width="23.28515625" customWidth="1"/>
  </cols>
  <sheetData>
    <row r="1" spans="1:14" x14ac:dyDescent="0.25">
      <c r="A1" s="1" t="s">
        <v>0</v>
      </c>
      <c r="B1" s="2"/>
      <c r="C1" s="3"/>
      <c r="D1" s="4"/>
      <c r="E1" s="3"/>
      <c r="F1" s="3"/>
      <c r="G1" s="3"/>
      <c r="H1" s="3"/>
      <c r="I1" s="3"/>
      <c r="J1" s="5"/>
      <c r="K1" s="3"/>
      <c r="N1" s="6">
        <f ca="1">TODAY()</f>
        <v>44076</v>
      </c>
    </row>
    <row r="2" spans="1:14" ht="6.75" customHeight="1" thickBot="1" x14ac:dyDescent="0.3">
      <c r="A2" s="1"/>
      <c r="B2" s="2"/>
      <c r="C2" s="3"/>
      <c r="D2" s="4"/>
      <c r="E2" s="3"/>
      <c r="F2" s="3"/>
      <c r="G2" s="3"/>
      <c r="H2" s="3"/>
      <c r="I2" s="3"/>
      <c r="J2" s="3"/>
      <c r="K2" s="3"/>
    </row>
    <row r="3" spans="1:14" ht="15.75" thickBot="1" x14ac:dyDescent="0.3">
      <c r="A3" s="7" t="s">
        <v>1</v>
      </c>
      <c r="B3" s="8"/>
      <c r="C3" s="85"/>
      <c r="D3" s="86"/>
      <c r="E3" s="86"/>
      <c r="F3" s="86"/>
      <c r="G3" s="86"/>
      <c r="H3" s="86"/>
      <c r="I3" s="86"/>
      <c r="J3" s="87"/>
      <c r="K3" s="3"/>
    </row>
    <row r="4" spans="1:14" ht="15.75" thickBot="1" x14ac:dyDescent="0.3">
      <c r="A4" s="7" t="s">
        <v>2</v>
      </c>
      <c r="B4" s="8"/>
      <c r="C4" s="85"/>
      <c r="D4" s="86"/>
      <c r="E4" s="86"/>
      <c r="F4" s="86"/>
      <c r="G4" s="86"/>
      <c r="H4" s="86"/>
      <c r="I4" s="86"/>
      <c r="J4" s="87"/>
      <c r="K4" s="3"/>
    </row>
    <row r="5" spans="1:14" ht="6" customHeight="1" thickBot="1" x14ac:dyDescent="0.3">
      <c r="A5" s="9"/>
      <c r="B5" s="9"/>
      <c r="C5" s="3"/>
      <c r="D5" s="4"/>
      <c r="E5" s="3"/>
      <c r="F5" s="3"/>
      <c r="G5" s="3"/>
      <c r="H5" s="3"/>
      <c r="I5" s="3"/>
      <c r="J5" s="3"/>
      <c r="K5" s="3"/>
    </row>
    <row r="6" spans="1:14" ht="19.5" thickBot="1" x14ac:dyDescent="0.35">
      <c r="A6" s="88" t="s">
        <v>3</v>
      </c>
      <c r="B6" s="89"/>
      <c r="C6" s="89"/>
      <c r="D6" s="89"/>
      <c r="E6" s="89"/>
      <c r="F6" s="89"/>
      <c r="G6" s="89"/>
      <c r="H6" s="89"/>
      <c r="I6" s="89"/>
      <c r="J6" s="90"/>
      <c r="K6" s="3"/>
      <c r="M6" t="s">
        <v>47</v>
      </c>
    </row>
    <row r="7" spans="1:14" ht="6.75" customHeight="1" thickBot="1" x14ac:dyDescent="0.3">
      <c r="A7" s="9"/>
      <c r="B7" s="9"/>
      <c r="C7" s="3"/>
      <c r="D7" s="4"/>
      <c r="E7" s="3"/>
      <c r="F7" s="3"/>
      <c r="G7" s="3"/>
      <c r="H7" s="3"/>
      <c r="I7" s="3"/>
      <c r="J7" s="3"/>
      <c r="K7" s="3"/>
      <c r="M7">
        <v>2014</v>
      </c>
    </row>
    <row r="8" spans="1:14" ht="15.75" thickBot="1" x14ac:dyDescent="0.3">
      <c r="A8" s="7" t="s">
        <v>4</v>
      </c>
      <c r="B8" s="8"/>
      <c r="C8" s="10"/>
      <c r="D8" s="4"/>
      <c r="E8" s="3"/>
      <c r="F8" s="3"/>
      <c r="G8" s="3"/>
      <c r="H8" s="3"/>
      <c r="I8" s="3"/>
      <c r="J8" s="3"/>
      <c r="K8" s="3"/>
      <c r="M8">
        <v>2017</v>
      </c>
    </row>
    <row r="9" spans="1:14" ht="7.5" customHeight="1" x14ac:dyDescent="0.25">
      <c r="A9" s="7"/>
      <c r="B9" s="8"/>
      <c r="C9" s="3"/>
      <c r="D9" s="4"/>
      <c r="E9" s="3"/>
      <c r="F9" s="3"/>
      <c r="G9" s="3"/>
      <c r="H9" s="3"/>
      <c r="I9" s="3"/>
      <c r="J9" s="3"/>
      <c r="K9" s="3"/>
      <c r="M9">
        <v>2020</v>
      </c>
    </row>
    <row r="10" spans="1:14" ht="15.75" thickBot="1" x14ac:dyDescent="0.3">
      <c r="A10" s="11" t="s">
        <v>5</v>
      </c>
      <c r="B10" s="2"/>
      <c r="C10" s="3"/>
      <c r="D10" s="4"/>
      <c r="E10" s="3"/>
      <c r="F10" s="3"/>
      <c r="G10" s="3"/>
      <c r="H10" s="3"/>
      <c r="I10" s="3"/>
      <c r="J10" s="3"/>
      <c r="K10" s="3"/>
      <c r="M10" t="s">
        <v>46</v>
      </c>
    </row>
    <row r="11" spans="1:14" ht="15.75" thickBot="1" x14ac:dyDescent="0.3">
      <c r="A11" s="12" t="s">
        <v>6</v>
      </c>
      <c r="B11" s="13" t="s">
        <v>7</v>
      </c>
      <c r="C11" s="14" t="str">
        <f>IF((C8="")," ",IF((C8=2014),"nicht prüfen",(C8-1)))</f>
        <v xml:space="preserve"> </v>
      </c>
      <c r="D11" s="10"/>
      <c r="E11" s="3"/>
      <c r="F11" s="15"/>
      <c r="G11" s="4"/>
      <c r="H11" s="4"/>
      <c r="I11" s="4"/>
      <c r="J11" s="4"/>
      <c r="K11" s="15"/>
      <c r="M11" t="s">
        <v>8</v>
      </c>
    </row>
    <row r="12" spans="1:14" ht="15.75" thickBot="1" x14ac:dyDescent="0.3">
      <c r="A12" s="12" t="s">
        <v>9</v>
      </c>
      <c r="B12" s="13" t="s">
        <v>10</v>
      </c>
      <c r="C12" s="16" t="str">
        <f>IF(C8=""," ",(C8+1))</f>
        <v xml:space="preserve"> </v>
      </c>
      <c r="D12" s="10"/>
      <c r="E12" s="3"/>
      <c r="F12" s="15"/>
      <c r="G12" s="4"/>
      <c r="H12" s="4"/>
      <c r="I12" s="4"/>
      <c r="J12" s="4"/>
      <c r="K12" s="15"/>
      <c r="M12" t="s">
        <v>11</v>
      </c>
    </row>
    <row r="13" spans="1:14" ht="15.75" thickBot="1" x14ac:dyDescent="0.3">
      <c r="A13" s="8" t="s">
        <v>12</v>
      </c>
      <c r="B13" s="13" t="s">
        <v>13</v>
      </c>
      <c r="C13" s="16" t="str">
        <f>IF(C8=""," ",(C8+2))</f>
        <v xml:space="preserve"> </v>
      </c>
      <c r="D13" s="10"/>
      <c r="E13" s="3"/>
      <c r="F13" s="15"/>
      <c r="G13" s="4"/>
      <c r="H13" s="4"/>
      <c r="I13" s="4"/>
      <c r="J13" s="4"/>
      <c r="K13" s="15"/>
    </row>
    <row r="14" spans="1:14" ht="15.75" thickBot="1" x14ac:dyDescent="0.3">
      <c r="A14" s="11" t="s">
        <v>14</v>
      </c>
      <c r="B14" s="2"/>
      <c r="C14" s="3"/>
      <c r="D14" s="12"/>
      <c r="E14" s="3"/>
      <c r="F14" s="3"/>
      <c r="G14" s="4"/>
      <c r="H14" s="4"/>
      <c r="I14" s="4"/>
      <c r="J14" s="4"/>
      <c r="K14" s="3"/>
    </row>
    <row r="15" spans="1:14" ht="15.75" thickBot="1" x14ac:dyDescent="0.3">
      <c r="A15" s="12" t="s">
        <v>15</v>
      </c>
      <c r="B15" s="8"/>
      <c r="C15" s="3"/>
      <c r="D15" s="10"/>
      <c r="E15" s="3"/>
      <c r="F15" s="15"/>
      <c r="G15" s="4"/>
      <c r="H15" s="17"/>
      <c r="I15" s="4"/>
      <c r="J15" s="4"/>
      <c r="K15" s="15"/>
    </row>
    <row r="16" spans="1:14" ht="7.5" customHeight="1" thickBot="1" x14ac:dyDescent="0.3">
      <c r="A16" s="7"/>
      <c r="B16" s="8"/>
      <c r="C16" s="3"/>
      <c r="D16" s="12"/>
      <c r="E16" s="3"/>
      <c r="F16" s="3"/>
      <c r="G16" s="4"/>
      <c r="H16" s="17"/>
      <c r="I16" s="4"/>
      <c r="J16" s="4"/>
      <c r="K16" s="3"/>
    </row>
    <row r="17" spans="1:15" ht="15.75" thickBot="1" x14ac:dyDescent="0.3">
      <c r="A17" s="18" t="s">
        <v>16</v>
      </c>
      <c r="B17" s="19"/>
      <c r="C17" s="3"/>
      <c r="D17" s="20" t="str">
        <f>IF((AND((D11="nein"),(D12="nein"),(D13="nein"),(D15="ja"))),"ja",IF((AND((C11="nicht prüfen"),(D12="nein"),(D13="nein"),(D15="ja"))),"ja","nein"))</f>
        <v>nein</v>
      </c>
      <c r="E17" s="3"/>
      <c r="F17" s="3"/>
      <c r="G17" s="4"/>
      <c r="H17" s="17"/>
      <c r="I17" s="4"/>
      <c r="J17" s="4"/>
      <c r="K17" s="21"/>
    </row>
    <row r="18" spans="1:15" ht="10.5" customHeight="1" x14ac:dyDescent="0.25">
      <c r="A18" s="8"/>
      <c r="B18" s="8"/>
      <c r="C18" s="3"/>
      <c r="D18" s="3"/>
      <c r="E18" s="3"/>
      <c r="F18" s="3"/>
      <c r="G18" s="4"/>
      <c r="H18" s="17"/>
      <c r="I18" s="4"/>
      <c r="J18" s="4"/>
      <c r="K18" s="3"/>
    </row>
    <row r="19" spans="1:15" ht="15.75" thickBot="1" x14ac:dyDescent="0.3">
      <c r="A19" s="1" t="s">
        <v>17</v>
      </c>
      <c r="B19" s="2"/>
      <c r="C19" s="3"/>
      <c r="D19" s="3"/>
      <c r="E19" s="3"/>
      <c r="F19" s="3"/>
      <c r="G19" s="3"/>
      <c r="H19" s="17"/>
      <c r="I19" s="3"/>
      <c r="J19" s="3"/>
      <c r="K19" s="3"/>
    </row>
    <row r="20" spans="1:15" ht="15.75" thickBot="1" x14ac:dyDescent="0.3">
      <c r="A20" s="22"/>
      <c r="B20" s="22"/>
      <c r="C20" s="91" t="str">
        <f>IF(C8=""," ",C8)</f>
        <v xml:space="preserve"> </v>
      </c>
      <c r="D20" s="92"/>
      <c r="E20" s="12"/>
      <c r="F20" s="91" t="str">
        <f>IF(C8=""," ",(C8+1))</f>
        <v xml:space="preserve"> </v>
      </c>
      <c r="G20" s="92"/>
      <c r="H20" s="23"/>
      <c r="I20" s="91" t="str">
        <f>IF(C8=""," ",(C8+2))</f>
        <v xml:space="preserve"> </v>
      </c>
      <c r="J20" s="92"/>
    </row>
    <row r="21" spans="1:15" ht="15.75" thickBot="1" x14ac:dyDescent="0.3">
      <c r="A21" s="24" t="s">
        <v>18</v>
      </c>
      <c r="B21" s="22"/>
      <c r="C21" s="25" t="s">
        <v>19</v>
      </c>
      <c r="D21" s="25" t="s">
        <v>20</v>
      </c>
      <c r="E21" s="12"/>
      <c r="F21" s="25" t="s">
        <v>19</v>
      </c>
      <c r="G21" s="25" t="s">
        <v>20</v>
      </c>
      <c r="H21" s="23"/>
      <c r="I21" s="25" t="s">
        <v>19</v>
      </c>
      <c r="J21" s="25" t="s">
        <v>20</v>
      </c>
    </row>
    <row r="22" spans="1:15" x14ac:dyDescent="0.25">
      <c r="A22" s="110" t="s">
        <v>21</v>
      </c>
      <c r="B22" s="96"/>
      <c r="C22" s="26"/>
      <c r="D22" s="27"/>
      <c r="E22" s="28"/>
      <c r="F22" s="26"/>
      <c r="G22" s="27"/>
      <c r="H22" s="29"/>
      <c r="I22" s="26"/>
      <c r="J22" s="27"/>
    </row>
    <row r="23" spans="1:15" ht="33.75" customHeight="1" x14ac:dyDescent="0.25">
      <c r="A23" s="95" t="s">
        <v>43</v>
      </c>
      <c r="B23" s="96"/>
      <c r="C23" s="30"/>
      <c r="D23" s="31"/>
      <c r="E23" s="28"/>
      <c r="F23" s="30"/>
      <c r="G23" s="31"/>
      <c r="H23" s="29"/>
      <c r="I23" s="30"/>
      <c r="J23" s="31"/>
    </row>
    <row r="24" spans="1:15" ht="29.25" customHeight="1" x14ac:dyDescent="0.25">
      <c r="A24" s="95" t="s">
        <v>44</v>
      </c>
      <c r="B24" s="96"/>
      <c r="C24" s="30"/>
      <c r="D24" s="31"/>
      <c r="E24" s="28"/>
      <c r="F24" s="30"/>
      <c r="G24" s="31"/>
      <c r="H24" s="29"/>
      <c r="I24" s="30"/>
      <c r="J24" s="31"/>
    </row>
    <row r="25" spans="1:15" x14ac:dyDescent="0.25">
      <c r="A25" s="95" t="s">
        <v>49</v>
      </c>
      <c r="B25" s="96"/>
      <c r="C25" s="30"/>
      <c r="D25" s="31"/>
      <c r="E25" s="28"/>
      <c r="F25" s="30"/>
      <c r="G25" s="31"/>
      <c r="H25" s="29"/>
      <c r="I25" s="30"/>
      <c r="J25" s="31"/>
    </row>
    <row r="26" spans="1:15" ht="26.25" customHeight="1" thickBot="1" x14ac:dyDescent="0.3">
      <c r="A26" s="95" t="s">
        <v>45</v>
      </c>
      <c r="B26" s="101"/>
      <c r="C26" s="33"/>
      <c r="D26" s="34"/>
      <c r="E26" s="28"/>
      <c r="F26" s="33"/>
      <c r="G26" s="34"/>
      <c r="H26" s="29"/>
      <c r="I26" s="33"/>
      <c r="J26" s="34"/>
    </row>
    <row r="27" spans="1:15" ht="15.75" thickBot="1" x14ac:dyDescent="0.3">
      <c r="A27" s="35" t="s">
        <v>22</v>
      </c>
      <c r="B27" s="32"/>
      <c r="C27" s="97">
        <f>C22+D22-SUM(C23:C26)-SUM(D23:D26)</f>
        <v>0</v>
      </c>
      <c r="D27" s="98"/>
      <c r="E27" s="28"/>
      <c r="F27" s="97">
        <f t="shared" ref="F27" si="0">F22+G22-SUM(F23:F26)-SUM(G23:G26)</f>
        <v>0</v>
      </c>
      <c r="G27" s="98"/>
      <c r="H27" s="36"/>
      <c r="I27" s="97">
        <f t="shared" ref="I27" si="1">I22+J22-SUM(I23:I26)-SUM(J23:J26)</f>
        <v>0</v>
      </c>
      <c r="J27" s="98"/>
    </row>
    <row r="28" spans="1:15" ht="0.75" hidden="1" customHeight="1" x14ac:dyDescent="0.25">
      <c r="A28" s="37"/>
      <c r="B28" s="38"/>
      <c r="C28" s="39">
        <f>C22-SUM(C23:C26)</f>
        <v>0</v>
      </c>
      <c r="D28" s="39">
        <f t="shared" ref="D28:J28" si="2">D22-SUM(D23:D26)</f>
        <v>0</v>
      </c>
      <c r="E28" s="39"/>
      <c r="F28" s="39">
        <f t="shared" si="2"/>
        <v>0</v>
      </c>
      <c r="G28" s="39">
        <f t="shared" si="2"/>
        <v>0</v>
      </c>
      <c r="H28" s="39"/>
      <c r="I28" s="39">
        <f t="shared" si="2"/>
        <v>0</v>
      </c>
      <c r="J28" s="39">
        <f t="shared" si="2"/>
        <v>0</v>
      </c>
      <c r="N28" s="40" t="str">
        <f>IF((C28+F28+I28)=0," ",C28+F28+I28)</f>
        <v xml:space="preserve"> </v>
      </c>
      <c r="O28" t="str">
        <f>IF((D28+G28+J28)=0," ",D28+G28+J28)</f>
        <v xml:space="preserve"> </v>
      </c>
    </row>
    <row r="29" spans="1:15" ht="15.75" thickBot="1" x14ac:dyDescent="0.3">
      <c r="A29" s="41"/>
      <c r="B29" s="42"/>
      <c r="C29" s="43"/>
      <c r="D29" s="43"/>
      <c r="E29" s="12"/>
      <c r="F29" s="43"/>
      <c r="G29" s="43"/>
      <c r="H29" s="23"/>
      <c r="I29" s="43"/>
      <c r="J29" s="43"/>
    </row>
    <row r="30" spans="1:15" x14ac:dyDescent="0.25">
      <c r="A30" s="44" t="s">
        <v>23</v>
      </c>
      <c r="B30" s="45"/>
      <c r="C30" s="99">
        <f>SUM(C22:D22)-C27</f>
        <v>0</v>
      </c>
      <c r="D30" s="100"/>
      <c r="E30" s="46"/>
      <c r="F30" s="99">
        <f>SUM(F22:G22)-F27</f>
        <v>0</v>
      </c>
      <c r="G30" s="100"/>
      <c r="H30" s="47"/>
      <c r="I30" s="99">
        <f>SUM(I22:J22)-I27</f>
        <v>0</v>
      </c>
      <c r="J30" s="100"/>
    </row>
    <row r="31" spans="1:15" x14ac:dyDescent="0.25">
      <c r="A31" s="37" t="s">
        <v>24</v>
      </c>
      <c r="B31" s="38"/>
      <c r="C31" s="30"/>
      <c r="D31" s="48"/>
      <c r="E31" s="49">
        <f>IF(SUM(C31:D31)&lt;0,0,SUM(C31:D31))</f>
        <v>0</v>
      </c>
      <c r="F31" s="30"/>
      <c r="G31" s="31"/>
      <c r="H31" s="50">
        <f>IF(SUM(F31:G31)&lt;0,0,SUM(F31:G31))</f>
        <v>0</v>
      </c>
      <c r="I31" s="48"/>
      <c r="J31" s="31"/>
      <c r="K31" s="40">
        <f>IF(SUM(I31:J31)&lt;0,0,SUM(I31:J31))</f>
        <v>0</v>
      </c>
    </row>
    <row r="32" spans="1:15" x14ac:dyDescent="0.25">
      <c r="A32" s="51" t="s">
        <v>25</v>
      </c>
      <c r="C32" s="30"/>
      <c r="D32" s="48"/>
      <c r="E32" s="49">
        <f t="shared" ref="E32:E36" si="3">IF(SUM(C32:D32)&lt;0,0,SUM(C32:D32))</f>
        <v>0</v>
      </c>
      <c r="F32" s="30"/>
      <c r="G32" s="31"/>
      <c r="H32" s="50">
        <f t="shared" ref="H32:H36" si="4">IF(SUM(F32:G32)&lt;0,0,SUM(F32:G32))</f>
        <v>0</v>
      </c>
      <c r="I32" s="48"/>
      <c r="J32" s="31"/>
      <c r="K32" s="40">
        <f t="shared" ref="K32:K36" si="5">IF(SUM(I32:J32)&lt;0,0,SUM(I32:J32))</f>
        <v>0</v>
      </c>
    </row>
    <row r="33" spans="1:14" x14ac:dyDescent="0.25">
      <c r="A33" s="51" t="s">
        <v>26</v>
      </c>
      <c r="C33" s="30"/>
      <c r="D33" s="48"/>
      <c r="E33" s="49">
        <f t="shared" si="3"/>
        <v>0</v>
      </c>
      <c r="F33" s="30"/>
      <c r="G33" s="31"/>
      <c r="H33" s="50">
        <f t="shared" si="4"/>
        <v>0</v>
      </c>
      <c r="I33" s="48"/>
      <c r="J33" s="31"/>
      <c r="K33" s="40">
        <f t="shared" si="5"/>
        <v>0</v>
      </c>
    </row>
    <row r="34" spans="1:14" x14ac:dyDescent="0.25">
      <c r="A34" s="51" t="s">
        <v>27</v>
      </c>
      <c r="C34" s="30"/>
      <c r="D34" s="48"/>
      <c r="E34" s="49">
        <f t="shared" si="3"/>
        <v>0</v>
      </c>
      <c r="F34" s="30"/>
      <c r="G34" s="31"/>
      <c r="H34" s="50">
        <f t="shared" si="4"/>
        <v>0</v>
      </c>
      <c r="I34" s="48"/>
      <c r="J34" s="31"/>
      <c r="K34" s="40">
        <f t="shared" si="5"/>
        <v>0</v>
      </c>
    </row>
    <row r="35" spans="1:14" x14ac:dyDescent="0.25">
      <c r="A35" s="52" t="s">
        <v>28</v>
      </c>
      <c r="B35" s="53"/>
      <c r="C35" s="54"/>
      <c r="D35" s="55"/>
      <c r="E35" s="56">
        <f t="shared" si="3"/>
        <v>0</v>
      </c>
      <c r="F35" s="54"/>
      <c r="G35" s="57"/>
      <c r="H35" s="58">
        <f t="shared" si="4"/>
        <v>0</v>
      </c>
      <c r="I35" s="55"/>
      <c r="J35" s="57"/>
      <c r="K35" s="59">
        <f t="shared" si="5"/>
        <v>0</v>
      </c>
      <c r="L35" s="53"/>
      <c r="M35" s="53"/>
      <c r="N35" s="53"/>
    </row>
    <row r="36" spans="1:14" ht="15.75" thickBot="1" x14ac:dyDescent="0.3">
      <c r="A36" s="51" t="s">
        <v>29</v>
      </c>
      <c r="C36" s="33"/>
      <c r="D36" s="60"/>
      <c r="E36" s="61">
        <f t="shared" si="3"/>
        <v>0</v>
      </c>
      <c r="F36" s="33"/>
      <c r="G36" s="34"/>
      <c r="H36" s="62">
        <f t="shared" si="4"/>
        <v>0</v>
      </c>
      <c r="I36" s="60"/>
      <c r="J36" s="34"/>
      <c r="K36" s="40">
        <f t="shared" si="5"/>
        <v>0</v>
      </c>
    </row>
    <row r="37" spans="1:14" ht="15.75" thickBot="1" x14ac:dyDescent="0.3">
      <c r="A37" s="51" t="s">
        <v>30</v>
      </c>
      <c r="C37" s="97">
        <f>IF((C27+C30)&lt;0,SUM(E31:E36),(SUM(E31:E36)+C27+C30))</f>
        <v>0</v>
      </c>
      <c r="D37" s="98"/>
      <c r="E37" s="28"/>
      <c r="F37" s="97">
        <f>IF((F30+F27)&lt;0,SUM(H31:H36),(SUM(H31:H36)+F30+F27))</f>
        <v>0</v>
      </c>
      <c r="G37" s="98"/>
      <c r="H37" s="36"/>
      <c r="I37" s="97">
        <f>IF((I30+I27)&lt;0,SUM(K31:K36),(SUM(K31:K36)+I30+I27))</f>
        <v>0</v>
      </c>
      <c r="J37" s="98"/>
    </row>
    <row r="38" spans="1:14" ht="8.25" customHeight="1" thickBot="1" x14ac:dyDescent="0.3">
      <c r="C38" s="51"/>
      <c r="D38" s="51"/>
      <c r="E38" s="12"/>
      <c r="F38" s="51"/>
      <c r="G38" s="51"/>
      <c r="H38" s="23"/>
      <c r="I38" s="51"/>
      <c r="J38" s="51"/>
    </row>
    <row r="39" spans="1:14" ht="15.75" thickBot="1" x14ac:dyDescent="0.3">
      <c r="A39" s="51" t="s">
        <v>31</v>
      </c>
      <c r="C39" s="93"/>
      <c r="D39" s="94"/>
      <c r="E39" s="28"/>
      <c r="F39" s="93"/>
      <c r="G39" s="94"/>
      <c r="H39" s="36"/>
      <c r="I39" s="93"/>
      <c r="J39" s="94"/>
    </row>
    <row r="40" spans="1:14" ht="9.75" customHeight="1" x14ac:dyDescent="0.25">
      <c r="A40" s="51"/>
      <c r="C40" s="51"/>
      <c r="D40" s="51"/>
      <c r="E40" s="12"/>
      <c r="F40" s="51"/>
      <c r="G40" s="51"/>
      <c r="H40" s="23"/>
      <c r="I40" s="51"/>
      <c r="J40" s="51"/>
    </row>
    <row r="41" spans="1:14" ht="15.75" thickBot="1" x14ac:dyDescent="0.3">
      <c r="A41" s="63" t="s">
        <v>32</v>
      </c>
      <c r="B41" s="64"/>
      <c r="C41" s="51"/>
      <c r="D41" s="51"/>
      <c r="E41" s="12"/>
      <c r="F41" s="51"/>
      <c r="G41" s="51"/>
      <c r="H41" s="23"/>
      <c r="I41" s="51"/>
      <c r="J41" s="51"/>
    </row>
    <row r="42" spans="1:14" ht="16.5" customHeight="1" x14ac:dyDescent="0.25">
      <c r="A42" s="51" t="s">
        <v>33</v>
      </c>
      <c r="C42" s="113" t="str">
        <f>IF(D17="nein","keine Tarifermäßigung",IF(AND((C22=""),(D22=""),(F22=""),(G22="")),"keine Tarifermäßigung",IF(AND((I22=""),(J22=""),(F22=""),(G22="")),"keine Tarifermäßigung",IF(AND((C22)="",(D22=""),(I22=""),(J22="")),"keine Tarifermäßigung",ROUNDUP(SUM(C27:J27)/3,0)))))</f>
        <v>keine Tarifermäßigung</v>
      </c>
      <c r="D42" s="114"/>
      <c r="E42" s="28"/>
      <c r="F42" s="113" t="str">
        <f>C42</f>
        <v>keine Tarifermäßigung</v>
      </c>
      <c r="G42" s="114"/>
      <c r="H42" s="36"/>
      <c r="I42" s="113" t="str">
        <f>C42</f>
        <v>keine Tarifermäßigung</v>
      </c>
      <c r="J42" s="114"/>
      <c r="L42" s="42"/>
    </row>
    <row r="43" spans="1:14" ht="0.75" customHeight="1" x14ac:dyDescent="0.25">
      <c r="A43" s="65" t="s">
        <v>34</v>
      </c>
      <c r="B43" s="66"/>
      <c r="C43" s="115" t="str">
        <f>IF((C42="keine Tarifermäßigung")," ",C42+C30-C22-D22)</f>
        <v xml:space="preserve"> </v>
      </c>
      <c r="D43" s="116"/>
      <c r="E43" s="28"/>
      <c r="F43" s="115" t="str">
        <f>IF((F42="keine Tarifermäßigung")," ",F42+F30-F22-G22)</f>
        <v xml:space="preserve"> </v>
      </c>
      <c r="G43" s="116"/>
      <c r="H43" s="36"/>
      <c r="I43" s="115" t="str">
        <f>IF((I42="keine Tarifermäßigung")," ",I42+I30-I22-J22)</f>
        <v xml:space="preserve"> </v>
      </c>
      <c r="J43" s="116"/>
      <c r="L43" s="42"/>
    </row>
    <row r="44" spans="1:14" ht="30" customHeight="1" thickBot="1" x14ac:dyDescent="0.3">
      <c r="A44" s="104" t="s">
        <v>35</v>
      </c>
      <c r="B44" s="105"/>
      <c r="C44" s="67" t="str">
        <f>IF($C$43=" "," ",IF(N28=" "," ",N28/3+SUM(C23:C26)-C22))</f>
        <v xml:space="preserve"> </v>
      </c>
      <c r="D44" s="68" t="str">
        <f>IF($C$43=" "," ",IF(O28=" "," ",O28/3+SUM(D23:D26)-D22))</f>
        <v xml:space="preserve"> </v>
      </c>
      <c r="E44" s="69" t="str">
        <f t="shared" ref="E44:H44" si="6">IF($C$43=" "," ",IF(P28=" "," ",P28/3+SUM(E23:E26)-E22))</f>
        <v xml:space="preserve"> </v>
      </c>
      <c r="F44" s="67" t="str">
        <f>IF($C$43=" "," ",IF(N28=" "," ",N28/3+SUM(F23:F26)-F22))</f>
        <v xml:space="preserve"> </v>
      </c>
      <c r="G44" s="68" t="str">
        <f>IF($C$43=" "," ",IF(O28=" "," ",O28/3+SUM(G23:G26)-G22))</f>
        <v xml:space="preserve"> </v>
      </c>
      <c r="H44" s="69" t="str">
        <f t="shared" si="6"/>
        <v xml:space="preserve"> </v>
      </c>
      <c r="I44" s="67" t="str">
        <f>IF($C$43=" "," ",IF(N28=" "," ",N28/3+SUM(I23:I26)-I22))</f>
        <v xml:space="preserve"> </v>
      </c>
      <c r="J44" s="68" t="str">
        <f>IF($C$43=" "," ",IF(O28=" "," ",O28/3+SUM(J23:J26)-J22))</f>
        <v xml:space="preserve"> </v>
      </c>
      <c r="K44" s="70" t="str">
        <f>IF($C$43=" "," ",ROUNDUP(V28/3+SUM(K23:K26)-K22,0))</f>
        <v xml:space="preserve"> </v>
      </c>
      <c r="L44" s="70" t="str">
        <f>IF($C$43=" "," ",ROUNDUP(W28/3+SUM(L23:L26)-L22,0))</f>
        <v xml:space="preserve"> </v>
      </c>
      <c r="M44" s="70"/>
    </row>
    <row r="45" spans="1:14" ht="21" customHeight="1" thickBot="1" x14ac:dyDescent="0.3">
      <c r="A45" s="37" t="s">
        <v>48</v>
      </c>
      <c r="B45" s="83"/>
      <c r="C45" s="93"/>
      <c r="D45" s="106"/>
      <c r="E45" s="84"/>
      <c r="F45" s="93"/>
      <c r="G45" s="106"/>
      <c r="H45" s="84"/>
      <c r="I45" s="93"/>
      <c r="J45" s="106"/>
      <c r="K45" s="70"/>
      <c r="L45" s="70"/>
      <c r="M45" s="70"/>
    </row>
    <row r="46" spans="1:14" hidden="1" x14ac:dyDescent="0.25">
      <c r="A46" s="37"/>
      <c r="B46" s="83"/>
      <c r="C46" s="107">
        <f>IF((SUM(C34:D34)+C45)&lt;0,0,(SUM(C34:D34)+C45))</f>
        <v>0</v>
      </c>
      <c r="D46" s="108"/>
      <c r="E46" s="56"/>
      <c r="F46" s="107">
        <f>IF((SUM(F34:G34)+F45)&lt;0,0,(SUM(F34:G34)+F45))</f>
        <v>0</v>
      </c>
      <c r="G46" s="108"/>
      <c r="H46" s="56"/>
      <c r="I46" s="107">
        <f>IF((SUM(I34:J34)+I45)&lt;0,0,(SUM(I34:J34)+I45))</f>
        <v>0</v>
      </c>
      <c r="J46" s="109"/>
      <c r="K46" s="70"/>
      <c r="L46" s="70"/>
      <c r="M46" s="70"/>
    </row>
    <row r="47" spans="1:14" ht="15.75" thickBot="1" x14ac:dyDescent="0.3">
      <c r="A47" s="37" t="s">
        <v>36</v>
      </c>
      <c r="B47" s="38"/>
      <c r="C47" s="97" t="str">
        <f>IF(C43=" "," ",IF((C42+C30)&lt;0,(SUM(E31:E33)+SUM(E35:E36)+C46),(SUM(E31:E33)+SUM(E35:E36)+C46+C42+C30)))</f>
        <v xml:space="preserve"> </v>
      </c>
      <c r="D47" s="98"/>
      <c r="E47" s="28"/>
      <c r="F47" s="97" t="str">
        <f>IF(F43=" "," ",IF((F42+F30)&lt;0,(SUM(H31:H33)+SUM(H35:H36)+F46),(SUM(H31:H33)+SUM(H35:H36)+F46+F42+F30)))</f>
        <v xml:space="preserve"> </v>
      </c>
      <c r="G47" s="98"/>
      <c r="H47" s="36"/>
      <c r="I47" s="97" t="str">
        <f>IF(I43=" "," ",IF((I42+I30)&lt;0,(SUM(K31:K33)+SUM(K35:K36)+I46),(SUM(K31:K33)+SUM(K35:K36)+I46+I42+I30)))</f>
        <v xml:space="preserve"> </v>
      </c>
      <c r="J47" s="98"/>
    </row>
    <row r="48" spans="1:14" x14ac:dyDescent="0.25">
      <c r="A48" s="37"/>
      <c r="B48" s="38"/>
      <c r="C48" s="39"/>
      <c r="D48" s="39"/>
      <c r="E48" s="28"/>
      <c r="F48" s="39"/>
      <c r="G48" s="39"/>
      <c r="H48" s="36"/>
      <c r="I48" s="39"/>
      <c r="J48" s="39"/>
    </row>
    <row r="49" spans="1:14" ht="0.75" customHeight="1" thickBot="1" x14ac:dyDescent="0.3">
      <c r="A49" s="51"/>
      <c r="C49" s="51"/>
      <c r="D49" s="51"/>
      <c r="E49" s="12"/>
      <c r="F49" s="51"/>
      <c r="G49" s="51"/>
      <c r="H49" s="23"/>
      <c r="I49" s="51"/>
      <c r="J49" s="51"/>
    </row>
    <row r="50" spans="1:14" ht="15.75" thickBot="1" x14ac:dyDescent="0.3">
      <c r="A50" s="51" t="s">
        <v>37</v>
      </c>
      <c r="C50" s="93"/>
      <c r="D50" s="106"/>
      <c r="E50" s="28"/>
      <c r="F50" s="93"/>
      <c r="G50" s="106"/>
      <c r="H50" s="36"/>
      <c r="I50" s="93"/>
      <c r="J50" s="106"/>
    </row>
    <row r="51" spans="1:14" ht="8.25" customHeight="1" x14ac:dyDescent="0.25">
      <c r="C51" s="23"/>
      <c r="D51" s="23"/>
      <c r="E51" s="12"/>
      <c r="F51" s="23"/>
      <c r="G51" s="23"/>
      <c r="H51" s="23"/>
      <c r="I51" s="23"/>
      <c r="J51" s="23"/>
      <c r="L51" s="17"/>
      <c r="M51" s="17"/>
      <c r="N51" s="17"/>
    </row>
    <row r="52" spans="1:14" ht="15.75" thickBot="1" x14ac:dyDescent="0.3">
      <c r="A52" s="24" t="s">
        <v>38</v>
      </c>
      <c r="B52" s="22"/>
      <c r="C52" s="23"/>
      <c r="D52" s="23"/>
      <c r="E52" s="12"/>
      <c r="F52" s="23"/>
      <c r="G52" s="23"/>
      <c r="H52" s="23"/>
      <c r="I52" s="23"/>
      <c r="J52" s="23"/>
      <c r="L52" s="17"/>
      <c r="M52" s="17"/>
      <c r="N52" s="71" t="s">
        <v>39</v>
      </c>
    </row>
    <row r="53" spans="1:14" x14ac:dyDescent="0.25">
      <c r="A53" s="51" t="s">
        <v>40</v>
      </c>
      <c r="C53" s="111" t="str">
        <f>IF(C43=" "," ",ROUNDUP(IF(C27&lt;0,0,IF(C39*C27=0,0,(C27*C39/C37))),0))</f>
        <v xml:space="preserve"> </v>
      </c>
      <c r="D53" s="112"/>
      <c r="E53" s="28"/>
      <c r="F53" s="111" t="str">
        <f>IF(F43=" "," ",ROUNDUP(IF(F27&lt;0,0,IF(F39*F27=0,0,(F27*F39/F37))),0))</f>
        <v xml:space="preserve"> </v>
      </c>
      <c r="G53" s="112"/>
      <c r="H53" s="36"/>
      <c r="I53" s="111" t="str">
        <f>IF(I43=" "," ",ROUNDUP(IF(I27&lt;0,0,IF(I39*I27=0,0,(I27*I39/I37))),0))</f>
        <v xml:space="preserve"> </v>
      </c>
      <c r="J53" s="112"/>
      <c r="K53" s="40"/>
      <c r="L53" s="72"/>
      <c r="M53" s="72"/>
      <c r="N53" s="73">
        <f>SUM(C53:J53)</f>
        <v>0</v>
      </c>
    </row>
    <row r="54" spans="1:14" ht="15.75" thickBot="1" x14ac:dyDescent="0.3">
      <c r="A54" s="51" t="s">
        <v>41</v>
      </c>
      <c r="C54" s="102" t="str">
        <f>IF(C43=" "," ",ROUNDUP(IF(C42&lt;0,0,IF(C50*C42=0,0,(C50*C42/C47))),0))</f>
        <v xml:space="preserve"> </v>
      </c>
      <c r="D54" s="103"/>
      <c r="E54" s="28"/>
      <c r="F54" s="102" t="str">
        <f>IF(F43=" "," ",ROUNDUP(IF(F42&lt;0,0,IF(F50*F42=0,0,(F50*F42/F47))),0))</f>
        <v xml:space="preserve"> </v>
      </c>
      <c r="G54" s="103"/>
      <c r="H54" s="36"/>
      <c r="I54" s="102" t="str">
        <f>IF(I43=" "," ",ROUNDUP(IF(I42&lt;0,0,IF(I50*I42=0,0,(I50*I42/I47))),0))</f>
        <v xml:space="preserve"> </v>
      </c>
      <c r="J54" s="103"/>
      <c r="K54" s="40"/>
      <c r="L54" s="72"/>
      <c r="M54" s="72"/>
      <c r="N54" s="74" t="str">
        <f>IF(C50=""," ",IF(F50=""," ",IF(I50=""," ",SUM(C54:J54))))</f>
        <v xml:space="preserve"> </v>
      </c>
    </row>
    <row r="55" spans="1:14" x14ac:dyDescent="0.25">
      <c r="A55" s="51"/>
      <c r="C55" s="23"/>
      <c r="D55" s="23"/>
      <c r="E55" s="12"/>
      <c r="F55" s="23"/>
      <c r="G55" s="23"/>
      <c r="H55" s="23"/>
      <c r="I55" s="23"/>
      <c r="J55" s="23"/>
      <c r="L55" s="17"/>
      <c r="M55" s="17"/>
      <c r="N55" s="17"/>
    </row>
    <row r="56" spans="1:14" ht="19.5" thickBot="1" x14ac:dyDescent="0.35">
      <c r="A56" s="75" t="s">
        <v>42</v>
      </c>
      <c r="B56" s="76"/>
      <c r="C56" s="77" t="str">
        <f>IF(C8=""," ",(C8+2))</f>
        <v xml:space="preserve"> </v>
      </c>
      <c r="D56" s="78"/>
      <c r="E56" s="79"/>
      <c r="F56" s="78"/>
      <c r="G56" s="78"/>
      <c r="H56" s="80"/>
      <c r="I56" s="78"/>
      <c r="J56" s="81"/>
      <c r="L56" s="17"/>
      <c r="M56" s="17"/>
      <c r="N56" s="82" t="str">
        <f>IF(N54=" ","Eingaben fehlen",IF(N54-N53&gt;0,0,IF(N54-N53=0,0,(N54-N53)*(-1))))</f>
        <v>Eingaben fehlen</v>
      </c>
    </row>
    <row r="57" spans="1:14" ht="15.75" thickTop="1" x14ac:dyDescent="0.25"/>
  </sheetData>
  <sheetProtection algorithmName="SHA-512" hashValue="/XVFlZZzB/1n6ql7BEOEqhjnYcxKsjjJk9IiqM6bHX8h5DVaTkutwsl5svqyboyZRFeQBn4quJLTm6QjaysHYg==" saltValue="dY9aB4QrRVl0tzrzsW6Qtw==" spinCount="100000" sheet="1" objects="1" scenarios="1"/>
  <mergeCells count="48">
    <mergeCell ref="A22:B22"/>
    <mergeCell ref="A24:B24"/>
    <mergeCell ref="C53:D53"/>
    <mergeCell ref="F53:G53"/>
    <mergeCell ref="I53:J53"/>
    <mergeCell ref="C42:D42"/>
    <mergeCell ref="F42:G42"/>
    <mergeCell ref="I42:J42"/>
    <mergeCell ref="C43:D43"/>
    <mergeCell ref="F43:G43"/>
    <mergeCell ref="I43:J43"/>
    <mergeCell ref="C37:D37"/>
    <mergeCell ref="F37:G37"/>
    <mergeCell ref="I37:J37"/>
    <mergeCell ref="C39:D39"/>
    <mergeCell ref="F39:G39"/>
    <mergeCell ref="C54:D54"/>
    <mergeCell ref="F54:G54"/>
    <mergeCell ref="I54:J54"/>
    <mergeCell ref="A44:B44"/>
    <mergeCell ref="C47:D47"/>
    <mergeCell ref="F47:G47"/>
    <mergeCell ref="I47:J47"/>
    <mergeCell ref="C50:D50"/>
    <mergeCell ref="F50:G50"/>
    <mergeCell ref="I50:J50"/>
    <mergeCell ref="C45:D45"/>
    <mergeCell ref="F45:G45"/>
    <mergeCell ref="I45:J45"/>
    <mergeCell ref="C46:D46"/>
    <mergeCell ref="F46:G46"/>
    <mergeCell ref="I46:J46"/>
    <mergeCell ref="I39:J39"/>
    <mergeCell ref="A23:B23"/>
    <mergeCell ref="A25:B25"/>
    <mergeCell ref="C27:D27"/>
    <mergeCell ref="F27:G27"/>
    <mergeCell ref="I27:J27"/>
    <mergeCell ref="C30:D30"/>
    <mergeCell ref="F30:G30"/>
    <mergeCell ref="I30:J30"/>
    <mergeCell ref="A26:B26"/>
    <mergeCell ref="C3:J3"/>
    <mergeCell ref="C4:J4"/>
    <mergeCell ref="A6:J6"/>
    <mergeCell ref="C20:D20"/>
    <mergeCell ref="F20:G20"/>
    <mergeCell ref="I20:J20"/>
  </mergeCells>
  <dataValidations count="6">
    <dataValidation type="whole" allowBlank="1" showInputMessage="1" showErrorMessage="1" sqref="F31:G36 C31:D36 I31:J36">
      <formula1>-10000000000</formula1>
      <formula2>10000000000</formula2>
    </dataValidation>
    <dataValidation type="whole" allowBlank="1" showInputMessage="1" showErrorMessage="1" sqref="F39:J39 F50:J50 C50:D50 C39:D39 H31:H36">
      <formula1>0</formula1>
      <formula2>10000000000</formula2>
    </dataValidation>
    <dataValidation type="list" allowBlank="1" showInputMessage="1" showErrorMessage="1" sqref="C8">
      <formula1>Jahre</formula1>
    </dataValidation>
    <dataValidation type="list" allowBlank="1" showInputMessage="1" showErrorMessage="1" sqref="D15 D11:D13">
      <formula1>Mappe</formula1>
    </dataValidation>
    <dataValidation type="whole" allowBlank="1" showInputMessage="1" showErrorMessage="1" sqref="C22:D25 F22:J25">
      <formula1>-10000000000</formula1>
      <formula2>100000000000</formula2>
    </dataValidation>
    <dataValidation type="whole" allowBlank="1" showInputMessage="1" showErrorMessage="1" sqref="C30 F30 H30:I30">
      <formula1>-100000000000</formula1>
      <formula2>1000000000000</formula2>
    </dataValidation>
  </dataValidations>
  <pageMargins left="0.23622047244094491" right="0.23622047244094491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Berechnung § 32 EStG</vt:lpstr>
      <vt:lpstr>'Berechnung § 32 EStG'!Druckbereich</vt:lpstr>
      <vt:lpstr>Jahre</vt:lpstr>
      <vt:lpstr>Mappe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Christoph (HMdF)</dc:creator>
  <cp:lastModifiedBy>Muser, Stefan (LfSt)</cp:lastModifiedBy>
  <cp:lastPrinted>2020-08-25T13:09:46Z</cp:lastPrinted>
  <dcterms:created xsi:type="dcterms:W3CDTF">2020-05-19T13:00:15Z</dcterms:created>
  <dcterms:modified xsi:type="dcterms:W3CDTF">2020-09-02T07:56:59Z</dcterms:modified>
</cp:coreProperties>
</file>